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35 Access Control System\RFP\"/>
    </mc:Choice>
  </mc:AlternateContent>
  <bookViews>
    <workbookView xWindow="0" yWindow="0" windowWidth="19200" windowHeight="12180"/>
  </bookViews>
  <sheets>
    <sheet name="Instructions" sheetId="2" r:id="rId1"/>
    <sheet name="Summary" sheetId="11" r:id="rId2"/>
    <sheet name="Jasper - District 34" sheetId="25" r:id="rId3"/>
    <sheet name="Evansville - District 35" sheetId="26" r:id="rId4"/>
    <sheet name="Versailles - District 42" sheetId="27" r:id="rId5"/>
    <sheet name="Sellersburg - District 45" sheetId="28" r:id="rId6"/>
  </sheets>
  <definedNames>
    <definedName name="YES" localSheetId="3">'Evansville - District 35'!$E$1:$E$2</definedName>
    <definedName name="YES" localSheetId="5">'Sellersburg - District 45'!$E$1:$E$2</definedName>
    <definedName name="YES">'Jasper - District 34'!$E$1:$E$2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28" l="1"/>
  <c r="D51" i="28"/>
  <c r="D50" i="28"/>
  <c r="D49" i="28"/>
  <c r="D48" i="28"/>
  <c r="D47" i="28"/>
  <c r="D46" i="28"/>
  <c r="D45" i="28"/>
  <c r="D44" i="28"/>
  <c r="D43" i="28"/>
  <c r="D42" i="28"/>
  <c r="D41" i="28"/>
  <c r="D40" i="28"/>
  <c r="D39" i="28"/>
  <c r="D38" i="28"/>
  <c r="D37" i="28"/>
  <c r="D53" i="28" s="1"/>
  <c r="D32" i="28"/>
  <c r="D31" i="28"/>
  <c r="D30" i="28"/>
  <c r="D29" i="28"/>
  <c r="D28" i="28"/>
  <c r="D27" i="28"/>
  <c r="D26" i="28"/>
  <c r="D25" i="28"/>
  <c r="D24" i="28"/>
  <c r="D23" i="28"/>
  <c r="D22" i="28"/>
  <c r="D21" i="28"/>
  <c r="D20" i="28"/>
  <c r="D19" i="28"/>
  <c r="D18" i="28"/>
  <c r="D17" i="28"/>
  <c r="D16" i="28"/>
  <c r="D15" i="28"/>
  <c r="D14" i="28"/>
  <c r="D13" i="28"/>
  <c r="D33" i="28" s="1"/>
  <c r="D7" i="28" s="1"/>
  <c r="D10" i="28" s="1"/>
  <c r="D52" i="27"/>
  <c r="D51" i="27"/>
  <c r="D50" i="27"/>
  <c r="D49" i="27"/>
  <c r="D48" i="27"/>
  <c r="D47" i="27"/>
  <c r="D46" i="27"/>
  <c r="D45" i="27"/>
  <c r="D44" i="27"/>
  <c r="D43" i="27"/>
  <c r="D42" i="27"/>
  <c r="D41" i="27"/>
  <c r="D40" i="27"/>
  <c r="D39" i="27"/>
  <c r="D38" i="27"/>
  <c r="D37" i="27"/>
  <c r="D53" i="27" s="1"/>
  <c r="D32" i="27"/>
  <c r="D31" i="27"/>
  <c r="D30" i="27"/>
  <c r="D29" i="27"/>
  <c r="D28" i="27"/>
  <c r="D27" i="27"/>
  <c r="D26" i="27"/>
  <c r="D25" i="27"/>
  <c r="D24" i="27"/>
  <c r="D23" i="27"/>
  <c r="D22" i="27"/>
  <c r="D21" i="27"/>
  <c r="D20" i="27"/>
  <c r="D19" i="27"/>
  <c r="D18" i="27"/>
  <c r="D17" i="27"/>
  <c r="D16" i="27"/>
  <c r="D15" i="27"/>
  <c r="D14" i="27"/>
  <c r="D13" i="27"/>
  <c r="D33" i="27" s="1"/>
  <c r="D7" i="27" s="1"/>
  <c r="D10" i="27" s="1"/>
  <c r="D52" i="26"/>
  <c r="D51" i="26"/>
  <c r="D50" i="26"/>
  <c r="D49" i="26"/>
  <c r="D48" i="26"/>
  <c r="D47" i="26"/>
  <c r="D46" i="26"/>
  <c r="D45" i="26"/>
  <c r="D44" i="26"/>
  <c r="D43" i="26"/>
  <c r="D42" i="26"/>
  <c r="D41" i="26"/>
  <c r="D40" i="26"/>
  <c r="D39" i="26"/>
  <c r="D38" i="26"/>
  <c r="D37" i="26"/>
  <c r="D53" i="26" s="1"/>
  <c r="D32" i="26"/>
  <c r="D31" i="26"/>
  <c r="D30" i="26"/>
  <c r="D29" i="26"/>
  <c r="D28" i="26"/>
  <c r="D27" i="26"/>
  <c r="D26" i="26"/>
  <c r="D25" i="26"/>
  <c r="D24" i="26"/>
  <c r="D23" i="26"/>
  <c r="D22" i="26"/>
  <c r="D21" i="26"/>
  <c r="D20" i="26"/>
  <c r="D19" i="26"/>
  <c r="D18" i="26"/>
  <c r="D17" i="26"/>
  <c r="D16" i="26"/>
  <c r="D15" i="26"/>
  <c r="D14" i="26"/>
  <c r="D13" i="26"/>
  <c r="D33" i="26" s="1"/>
  <c r="D7" i="26" s="1"/>
  <c r="D10" i="26" s="1"/>
  <c r="D52" i="25"/>
  <c r="D51" i="25"/>
  <c r="D50" i="25"/>
  <c r="D49" i="25"/>
  <c r="D48" i="25"/>
  <c r="D47" i="25"/>
  <c r="D46" i="25"/>
  <c r="D45" i="25"/>
  <c r="D44" i="25"/>
  <c r="D43" i="25"/>
  <c r="D42" i="25"/>
  <c r="D41" i="25"/>
  <c r="D40" i="25"/>
  <c r="D39" i="25"/>
  <c r="D38" i="25"/>
  <c r="D37" i="25"/>
  <c r="D53" i="25" s="1"/>
  <c r="D32" i="25"/>
  <c r="D31" i="25"/>
  <c r="D30" i="25"/>
  <c r="D29" i="25"/>
  <c r="D28" i="25"/>
  <c r="D27" i="25"/>
  <c r="D26" i="25"/>
  <c r="D25" i="25"/>
  <c r="D24" i="25"/>
  <c r="D23" i="25"/>
  <c r="D22" i="25"/>
  <c r="D21" i="25"/>
  <c r="D20" i="25"/>
  <c r="D19" i="25"/>
  <c r="D18" i="25"/>
  <c r="D17" i="25"/>
  <c r="D16" i="25"/>
  <c r="D15" i="25"/>
  <c r="D14" i="25"/>
  <c r="D13" i="25"/>
  <c r="D33" i="25" s="1"/>
  <c r="D7" i="25" s="1"/>
  <c r="D10" i="25" s="1"/>
  <c r="B10" i="11" l="1"/>
  <c r="B9" i="11"/>
  <c r="B8" i="11"/>
  <c r="B7" i="11"/>
  <c r="C4" i="28" l="1"/>
  <c r="C4" i="27"/>
  <c r="C4" i="26"/>
  <c r="C4" i="25"/>
  <c r="B11" i="11" l="1"/>
  <c r="A3" i="28"/>
  <c r="A2" i="28"/>
  <c r="A1" i="28"/>
  <c r="A3" i="27"/>
  <c r="A2" i="27"/>
  <c r="A1" i="27"/>
  <c r="A3" i="26"/>
  <c r="A2" i="26"/>
  <c r="A1" i="26"/>
  <c r="A3" i="25" l="1"/>
  <c r="A2" i="25"/>
  <c r="A1" i="25"/>
  <c r="A2" i="11" l="1"/>
  <c r="A1" i="11"/>
</calcChain>
</file>

<file path=xl/sharedStrings.xml><?xml version="1.0" encoding="utf-8"?>
<sst xmlns="http://schemas.openxmlformats.org/spreadsheetml/2006/main" count="180" uniqueCount="54">
  <si>
    <t>COST PROPOSAL INSTRUCTIONS</t>
  </si>
  <si>
    <t>Total</t>
  </si>
  <si>
    <t>Respondent's Name:</t>
  </si>
  <si>
    <t>Warranty</t>
  </si>
  <si>
    <t>Installation</t>
  </si>
  <si>
    <t>Summary</t>
  </si>
  <si>
    <t>Location</t>
  </si>
  <si>
    <t>The totals below are taken from the information Respondent has given on the individual location tabs</t>
  </si>
  <si>
    <t xml:space="preserve">2.   Return a working Excel file with your proposal.  Proposals submitted without a
      working copy of this Excel file may be deemed unresponsive. </t>
  </si>
  <si>
    <t>4.  Pricing proposed must correspond directly to the information presented in the
      Respondent's Technical Proposal. For example, evaluators will expect proposed costs
      to reflect all services described in the Technical Proposal.</t>
  </si>
  <si>
    <t>5.  The Cost Proposal must be submitted in the original format.  Any attempt to
      manipulate the format of the Cost Proposal document, attach caveats to pricing, or
      submit pricing that deviates from the current format will put your proposal at risk.</t>
  </si>
  <si>
    <t>Lenel LNL-CTX6 Enclosure</t>
  </si>
  <si>
    <t>Altronix AL 600ULXB switching power supply</t>
  </si>
  <si>
    <t>Altronix PD8UL (eight (8) output power distribution module) with fuse protected outputs</t>
  </si>
  <si>
    <t>Lenel LNL-2220</t>
  </si>
  <si>
    <t>Lenel LNL-1320 (if more than two (2) readers are needed)</t>
  </si>
  <si>
    <t>CAT 6 Ethernet cable</t>
  </si>
  <si>
    <t>Spare fuses for the PD8UL (minimum of 10)</t>
  </si>
  <si>
    <t>Smartwire Access Control Cable part number 4461030</t>
  </si>
  <si>
    <t>HIK iClass R10 Mini Mullion Reader</t>
  </si>
  <si>
    <t>Cylindrical Lock: Stanley/Best Access Systems - Best Core system</t>
  </si>
  <si>
    <t>Mortise Lock: Stanley/Best Access Systems - Best Core system</t>
  </si>
  <si>
    <t>Strike Lock: HES</t>
  </si>
  <si>
    <t>Panic Lock: Von Duprin</t>
  </si>
  <si>
    <t>Intelogix 2300 series door magnetic contacts</t>
  </si>
  <si>
    <t>PLEASE ENTER ANY ADDITONAL COMMENTS OR ADDITIONAL SAVINGS OPPORTUNITIES HERE:</t>
  </si>
  <si>
    <t>TOTAL COST:</t>
  </si>
  <si>
    <t>EQUIPMENT</t>
  </si>
  <si>
    <t>COST</t>
  </si>
  <si>
    <t>QUANTITY</t>
  </si>
  <si>
    <t>TOTAL</t>
  </si>
  <si>
    <t xml:space="preserve">QUANTITY </t>
  </si>
  <si>
    <t>ITEM</t>
  </si>
  <si>
    <t>IN THE YELLOW SHADED SPACE PROVIDE BELOW, LIST THE EQUIPMENT, COST, AND QUANTITY OF ITEMS NEEDED TO FULFILL YOUR PROPOSAL THAT ARE NOT LISTED ABOVE:</t>
  </si>
  <si>
    <t>Plywood back board - 3" larger than Lenel LNL-CTX6</t>
  </si>
  <si>
    <t>State of Indiana,  RFP 18-035; Access Control System</t>
  </si>
  <si>
    <t xml:space="preserve">Bosch Blue Line Gen2 TritTech Motion Detector (ISC-BDL-W12G) </t>
  </si>
  <si>
    <t>Equipment - Autopopulated from cell D31</t>
  </si>
  <si>
    <t>YES</t>
  </si>
  <si>
    <t>NO</t>
  </si>
  <si>
    <t>Batteries - Yuasa NP7-12 (minimum of two (2))</t>
  </si>
  <si>
    <t>TOTAL BID AMOUNT:</t>
  </si>
  <si>
    <r>
      <t xml:space="preserve">1.  Respondents should populate the </t>
    </r>
    <r>
      <rPr>
        <b/>
        <sz val="11"/>
        <color indexed="8"/>
        <rFont val="Calibri"/>
        <family val="2"/>
      </rPr>
      <t>YELLOW</t>
    </r>
    <r>
      <rPr>
        <sz val="11"/>
        <color theme="1"/>
        <rFont val="Calibri"/>
        <family val="2"/>
        <scheme val="minor"/>
      </rPr>
      <t xml:space="preserve"> shaded cells in Summary tab and all
      location tabs.  Not completing a location tab may deem your proposal unresponsive.</t>
    </r>
  </si>
  <si>
    <r>
      <t xml:space="preserve">6.  Respondents must submit, for </t>
    </r>
    <r>
      <rPr>
        <b/>
        <sz val="11"/>
        <color rgb="FFFF0000"/>
        <rFont val="Calibri"/>
        <family val="2"/>
        <scheme val="minor"/>
      </rPr>
      <t>each region</t>
    </r>
    <r>
      <rPr>
        <sz val="11"/>
        <color rgb="FFFF0000"/>
        <rFont val="Calibri"/>
        <family val="2"/>
        <scheme val="minor"/>
      </rPr>
      <t xml:space="preserve"> </t>
    </r>
    <r>
      <rPr>
        <sz val="11"/>
        <rFont val="Calibri"/>
        <family val="2"/>
        <scheme val="minor"/>
      </rPr>
      <t>proposed, a separate Minority/Women
     Business Enterprises (MWBE) form (Attachment A), Indiana Veteran Owned Small
     Business (IVOSB) form (Attachment A1), and Indiana Economic Impact (IEI) form
     Attachment C).</t>
    </r>
  </si>
  <si>
    <t>Use the Total Bid Amount above when completing the IEI, MWBE, and IVOSB forms.</t>
  </si>
  <si>
    <t>Jasper-District 34</t>
  </si>
  <si>
    <t>Evansville-District 35</t>
  </si>
  <si>
    <t>Versailles-District 42</t>
  </si>
  <si>
    <t>Sellersburg-District 45</t>
  </si>
  <si>
    <t>Cost Proposal - Attachment D - South Region</t>
  </si>
  <si>
    <r>
      <t xml:space="preserve">3.  Price provided must be </t>
    </r>
    <r>
      <rPr>
        <b/>
        <sz val="11"/>
        <color indexed="8"/>
        <rFont val="Calibri"/>
        <family val="2"/>
      </rPr>
      <t>ALL-INCLUSIVE, including all costs associated with providing 
      this service.</t>
    </r>
  </si>
  <si>
    <t>Recessed style door contact comparable to "GE 1078-G"</t>
  </si>
  <si>
    <t>Frame to door transfer: Von Duprin Electric Power Transfer</t>
  </si>
  <si>
    <t>Lenel OnGuard 64 Reader License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</si>
</sst>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b/>
      <sz val="16"/>
      <name val="Calibri"/>
      <family val="2"/>
      <scheme val="minor"/>
    </font>
    <font>
      <b/>
      <sz val="11"/>
      <color indexed="8"/>
      <name val="Calibri"/>
      <family val="2"/>
    </font>
    <font>
      <sz val="11"/>
      <color indexed="8"/>
      <name val="Calibri"/>
      <family val="2"/>
      <scheme val="minor"/>
    </font>
    <font>
      <sz val="11"/>
      <color theme="1"/>
      <name val="Calibri"/>
      <family val="2"/>
    </font>
    <font>
      <b/>
      <sz val="18"/>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9D08E"/>
        <bgColor indexed="64"/>
      </patternFill>
    </fill>
    <fill>
      <patternFill patternType="solid">
        <fgColor rgb="FFFFFF00"/>
        <bgColor indexed="64"/>
      </patternFill>
    </fill>
    <fill>
      <patternFill patternType="solid">
        <fgColor rgb="FFBFBFBF"/>
        <bgColor indexed="64"/>
      </patternFill>
    </fill>
    <fill>
      <patternFill patternType="solid">
        <fgColor rgb="FFFFB3B3"/>
        <bgColor indexed="64"/>
      </patternFill>
    </fill>
    <fill>
      <patternFill patternType="solid">
        <fgColor rgb="FFA7E8FF"/>
        <bgColor indexed="64"/>
      </patternFill>
    </fill>
    <fill>
      <patternFill patternType="solid">
        <fgColor rgb="FFC59EE2"/>
        <bgColor indexed="64"/>
      </patternFill>
    </fill>
    <fill>
      <patternFill patternType="solid">
        <fgColor theme="0" tint="-0.249977111117893"/>
        <bgColor indexed="64"/>
      </patternFill>
    </fill>
    <fill>
      <patternFill patternType="solid">
        <fgColor rgb="FF79DC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96">
    <xf numFmtId="0" fontId="0" fillId="0" borderId="0" xfId="0"/>
    <xf numFmtId="0" fontId="4" fillId="0" borderId="0" xfId="2" applyFont="1" applyFill="1" applyAlignment="1" applyProtection="1">
      <alignment horizontal="left"/>
      <protection hidden="1"/>
    </xf>
    <xf numFmtId="0" fontId="9" fillId="0" borderId="0" xfId="2" applyFont="1" applyFill="1" applyAlignment="1" applyProtection="1">
      <alignment horizontal="left"/>
      <protection hidden="1"/>
    </xf>
    <xf numFmtId="0" fontId="4" fillId="0" borderId="14" xfId="2" applyFont="1" applyFill="1" applyBorder="1" applyAlignment="1" applyProtection="1">
      <alignment horizontal="left"/>
      <protection hidden="1"/>
    </xf>
    <xf numFmtId="0" fontId="0" fillId="0" borderId="0" xfId="0" applyProtection="1"/>
    <xf numFmtId="0" fontId="5" fillId="2" borderId="2" xfId="1" applyNumberFormat="1" applyFont="1" applyFill="1" applyBorder="1" applyAlignment="1" applyProtection="1">
      <alignment horizontal="center"/>
    </xf>
    <xf numFmtId="0" fontId="0" fillId="0" borderId="0" xfId="0" applyFont="1" applyProtection="1"/>
    <xf numFmtId="8" fontId="2" fillId="4" borderId="10" xfId="0" applyNumberFormat="1" applyFont="1" applyFill="1" applyBorder="1" applyProtection="1"/>
    <xf numFmtId="0" fontId="0" fillId="0" borderId="1" xfId="0" applyBorder="1" applyAlignment="1" applyProtection="1">
      <alignment horizontal="left" vertical="top" wrapText="1"/>
    </xf>
    <xf numFmtId="0" fontId="2" fillId="6" borderId="4" xfId="0" applyFont="1" applyFill="1" applyBorder="1" applyAlignment="1" applyProtection="1">
      <alignment horizontal="center"/>
    </xf>
    <xf numFmtId="0" fontId="4" fillId="0" borderId="0" xfId="2" applyFont="1" applyFill="1" applyAlignment="1" applyProtection="1">
      <alignment horizontal="left"/>
    </xf>
    <xf numFmtId="0" fontId="9" fillId="0" borderId="0" xfId="2" applyFont="1" applyFill="1" applyAlignment="1" applyProtection="1">
      <alignment horizontal="left"/>
    </xf>
    <xf numFmtId="0" fontId="7" fillId="3" borderId="1" xfId="0" applyFont="1" applyFill="1" applyBorder="1" applyAlignment="1" applyProtection="1">
      <alignment vertical="top" wrapText="1"/>
    </xf>
    <xf numFmtId="0" fontId="8" fillId="0" borderId="1" xfId="0" applyFont="1" applyBorder="1" applyAlignment="1" applyProtection="1">
      <alignment vertical="top" wrapText="1"/>
    </xf>
    <xf numFmtId="0" fontId="4" fillId="0" borderId="14" xfId="2" applyFont="1" applyFill="1" applyBorder="1" applyAlignment="1" applyProtection="1">
      <alignment horizontal="center"/>
    </xf>
    <xf numFmtId="0" fontId="2" fillId="0" borderId="0" xfId="0" applyFont="1" applyFill="1" applyBorder="1" applyAlignment="1" applyProtection="1">
      <alignment horizontal="center" vertical="center" wrapText="1"/>
    </xf>
    <xf numFmtId="8" fontId="2" fillId="0" borderId="0" xfId="0" applyNumberFormat="1" applyFont="1" applyFill="1" applyBorder="1" applyProtection="1"/>
    <xf numFmtId="8" fontId="2" fillId="5" borderId="1" xfId="0" applyNumberFormat="1" applyFont="1" applyFill="1" applyBorder="1" applyProtection="1">
      <protection locked="0"/>
    </xf>
    <xf numFmtId="0" fontId="2" fillId="5" borderId="1" xfId="0" applyFont="1" applyFill="1" applyBorder="1" applyProtection="1">
      <protection locked="0"/>
    </xf>
    <xf numFmtId="8" fontId="2" fillId="6" borderId="9" xfId="0" applyNumberFormat="1" applyFont="1" applyFill="1" applyBorder="1" applyProtection="1"/>
    <xf numFmtId="0" fontId="2" fillId="6" borderId="22" xfId="0" applyFont="1" applyFill="1" applyBorder="1" applyProtection="1"/>
    <xf numFmtId="0" fontId="2" fillId="6" borderId="22" xfId="0" applyFont="1" applyFill="1" applyBorder="1" applyAlignment="1" applyProtection="1">
      <alignment wrapText="1"/>
    </xf>
    <xf numFmtId="8" fontId="2" fillId="5" borderId="20" xfId="0" applyNumberFormat="1" applyFont="1" applyFill="1" applyBorder="1" applyProtection="1">
      <protection locked="0"/>
    </xf>
    <xf numFmtId="0" fontId="2" fillId="5" borderId="20" xfId="0" applyFont="1" applyFill="1" applyBorder="1" applyProtection="1">
      <protection locked="0"/>
    </xf>
    <xf numFmtId="8" fontId="2" fillId="6" borderId="10" xfId="0" applyNumberFormat="1" applyFont="1" applyFill="1" applyBorder="1" applyProtection="1"/>
    <xf numFmtId="0" fontId="2" fillId="6" borderId="27" xfId="0" applyFont="1" applyFill="1" applyBorder="1" applyAlignment="1" applyProtection="1"/>
    <xf numFmtId="0" fontId="2" fillId="6" borderId="28" xfId="0" applyFont="1" applyFill="1" applyBorder="1" applyAlignment="1" applyProtection="1"/>
    <xf numFmtId="0" fontId="2" fillId="6" borderId="29" xfId="0" applyFont="1" applyFill="1" applyBorder="1" applyAlignment="1" applyProtection="1"/>
    <xf numFmtId="8" fontId="2" fillId="5" borderId="5" xfId="0" applyNumberFormat="1" applyFont="1" applyFill="1" applyBorder="1" applyProtection="1">
      <protection locked="0"/>
    </xf>
    <xf numFmtId="0" fontId="2" fillId="5" borderId="5" xfId="0" applyFont="1" applyFill="1" applyBorder="1" applyProtection="1">
      <protection locked="0"/>
    </xf>
    <xf numFmtId="8" fontId="2" fillId="6" borderId="6" xfId="0" applyNumberFormat="1" applyFont="1" applyFill="1" applyBorder="1" applyProtection="1"/>
    <xf numFmtId="0" fontId="2" fillId="6" borderId="7" xfId="0" applyFont="1" applyFill="1" applyBorder="1" applyProtection="1"/>
    <xf numFmtId="8" fontId="2" fillId="5" borderId="3" xfId="0" applyNumberFormat="1" applyFont="1" applyFill="1" applyBorder="1" applyProtection="1">
      <protection locked="0"/>
    </xf>
    <xf numFmtId="0" fontId="2" fillId="5" borderId="3" xfId="0" applyFont="1" applyFill="1" applyBorder="1" applyProtection="1">
      <protection locked="0"/>
    </xf>
    <xf numFmtId="8" fontId="2" fillId="6" borderId="8" xfId="0" applyNumberFormat="1" applyFont="1" applyFill="1" applyBorder="1" applyProtection="1"/>
    <xf numFmtId="0" fontId="2" fillId="6" borderId="4" xfId="0" applyFont="1" applyFill="1" applyBorder="1" applyProtection="1"/>
    <xf numFmtId="0" fontId="2" fillId="7" borderId="2" xfId="0" applyFont="1" applyFill="1" applyBorder="1" applyAlignment="1" applyProtection="1">
      <alignment horizontal="center"/>
    </xf>
    <xf numFmtId="0" fontId="2" fillId="9" borderId="17" xfId="0" applyFont="1" applyFill="1" applyBorder="1" applyAlignment="1" applyProtection="1">
      <alignment horizontal="center"/>
    </xf>
    <xf numFmtId="8" fontId="2" fillId="9" borderId="21" xfId="0" applyNumberFormat="1" applyFont="1" applyFill="1" applyBorder="1" applyProtection="1"/>
    <xf numFmtId="0" fontId="2" fillId="6" borderId="22" xfId="0" applyFont="1" applyFill="1" applyBorder="1" applyAlignment="1" applyProtection="1">
      <alignment vertical="top" wrapText="1"/>
    </xf>
    <xf numFmtId="0" fontId="2" fillId="9" borderId="14" xfId="0" applyFont="1" applyFill="1" applyBorder="1" applyAlignment="1" applyProtection="1">
      <alignment horizontal="center"/>
    </xf>
    <xf numFmtId="8" fontId="2" fillId="9" borderId="16" xfId="0" applyNumberFormat="1" applyFont="1" applyFill="1" applyBorder="1" applyProtection="1"/>
    <xf numFmtId="0" fontId="4" fillId="10" borderId="23" xfId="0" applyFont="1" applyFill="1" applyBorder="1" applyProtection="1"/>
    <xf numFmtId="8" fontId="2" fillId="5" borderId="9" xfId="0" applyNumberFormat="1" applyFont="1" applyFill="1" applyBorder="1" applyProtection="1">
      <protection locked="0"/>
    </xf>
    <xf numFmtId="0" fontId="2" fillId="5" borderId="4" xfId="0" applyFont="1" applyFill="1" applyBorder="1" applyAlignment="1" applyProtection="1">
      <alignment wrapText="1"/>
      <protection locked="0"/>
    </xf>
    <xf numFmtId="0" fontId="2" fillId="5" borderId="22"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11" borderId="23" xfId="0" applyFont="1" applyFill="1" applyBorder="1" applyProtection="1"/>
    <xf numFmtId="0" fontId="0" fillId="5" borderId="1" xfId="0" applyNumberFormat="1" applyFill="1" applyBorder="1" applyAlignment="1" applyProtection="1">
      <alignment vertical="top" wrapText="1"/>
    </xf>
    <xf numFmtId="0" fontId="2" fillId="0" borderId="19" xfId="0" applyFont="1" applyBorder="1" applyAlignment="1" applyProtection="1">
      <alignment horizontal="left"/>
    </xf>
    <xf numFmtId="0" fontId="2" fillId="4" borderId="19" xfId="0" applyFont="1" applyFill="1" applyBorder="1" applyAlignment="1" applyProtection="1">
      <alignment horizontal="left"/>
    </xf>
    <xf numFmtId="0" fontId="2" fillId="7" borderId="34" xfId="0" applyFont="1" applyFill="1" applyBorder="1" applyAlignment="1" applyProtection="1">
      <alignment horizontal="center"/>
    </xf>
    <xf numFmtId="0" fontId="2" fillId="7" borderId="18" xfId="0" applyFont="1" applyFill="1" applyBorder="1" applyAlignment="1" applyProtection="1">
      <alignment horizontal="center"/>
    </xf>
    <xf numFmtId="0" fontId="4" fillId="5" borderId="15" xfId="2" applyFont="1" applyFill="1" applyBorder="1" applyAlignment="1" applyProtection="1">
      <alignment horizontal="left"/>
      <protection hidden="1"/>
    </xf>
    <xf numFmtId="0" fontId="4" fillId="5" borderId="16" xfId="2" applyFont="1" applyFill="1" applyBorder="1" applyAlignment="1" applyProtection="1">
      <alignment horizontal="left"/>
      <protection hidden="1"/>
    </xf>
    <xf numFmtId="0" fontId="0" fillId="0" borderId="34" xfId="0" applyBorder="1" applyAlignment="1" applyProtection="1">
      <alignment horizontal="center" vertical="top" wrapText="1"/>
    </xf>
    <xf numFmtId="0" fontId="0" fillId="0" borderId="33" xfId="0" applyBorder="1" applyAlignment="1" applyProtection="1">
      <alignment horizontal="center" vertical="top" wrapText="1"/>
    </xf>
    <xf numFmtId="0" fontId="0" fillId="0" borderId="18" xfId="0" applyBorder="1" applyAlignment="1" applyProtection="1">
      <alignment horizontal="center" vertical="top" wrapText="1"/>
    </xf>
    <xf numFmtId="0" fontId="2" fillId="6" borderId="37" xfId="0" applyFont="1" applyFill="1" applyBorder="1" applyAlignment="1" applyProtection="1">
      <alignment horizontal="center"/>
    </xf>
    <xf numFmtId="0" fontId="2" fillId="6" borderId="18" xfId="0" applyFont="1" applyFill="1" applyBorder="1" applyAlignment="1" applyProtection="1">
      <alignment horizontal="center"/>
    </xf>
    <xf numFmtId="8" fontId="2" fillId="11" borderId="20" xfId="0" applyNumberFormat="1" applyFont="1" applyFill="1" applyBorder="1" applyAlignment="1" applyProtection="1">
      <alignment horizontal="center"/>
    </xf>
    <xf numFmtId="0" fontId="2" fillId="11" borderId="10" xfId="0" applyFont="1" applyFill="1" applyBorder="1" applyAlignment="1" applyProtection="1">
      <alignment horizontal="center"/>
    </xf>
    <xf numFmtId="0" fontId="2" fillId="6" borderId="14" xfId="0" applyFont="1" applyFill="1" applyBorder="1" applyAlignment="1" applyProtection="1">
      <alignment horizontal="center" wrapText="1"/>
    </xf>
    <xf numFmtId="0" fontId="2" fillId="6" borderId="15" xfId="0" applyFont="1" applyFill="1" applyBorder="1" applyAlignment="1" applyProtection="1">
      <alignment horizontal="center" wrapText="1"/>
    </xf>
    <xf numFmtId="0" fontId="2" fillId="6" borderId="16" xfId="0" applyFont="1" applyFill="1" applyBorder="1" applyAlignment="1" applyProtection="1">
      <alignment horizontal="center" wrapText="1"/>
    </xf>
    <xf numFmtId="8" fontId="0" fillId="0" borderId="1" xfId="0" applyNumberFormat="1" applyFill="1" applyBorder="1" applyAlignment="1" applyProtection="1">
      <alignment horizontal="center"/>
    </xf>
    <xf numFmtId="8" fontId="0" fillId="0" borderId="9" xfId="0" applyNumberFormat="1" applyFill="1" applyBorder="1" applyAlignment="1" applyProtection="1">
      <alignment horizontal="center"/>
    </xf>
    <xf numFmtId="8" fontId="0" fillId="4" borderId="1" xfId="0" applyNumberFormat="1" applyFill="1" applyBorder="1" applyAlignment="1" applyProtection="1">
      <alignment horizontal="center"/>
    </xf>
    <xf numFmtId="8" fontId="0" fillId="4" borderId="9" xfId="0" applyNumberFormat="1" applyFill="1" applyBorder="1" applyAlignment="1" applyProtection="1">
      <alignment horizontal="center"/>
    </xf>
    <xf numFmtId="0" fontId="4" fillId="6" borderId="15" xfId="2" applyFont="1" applyFill="1" applyBorder="1" applyAlignment="1" applyProtection="1">
      <alignment horizontal="left"/>
      <protection locked="0"/>
    </xf>
    <xf numFmtId="0" fontId="4" fillId="6" borderId="16" xfId="2" applyFont="1" applyFill="1" applyBorder="1" applyAlignment="1" applyProtection="1">
      <alignment horizontal="left"/>
      <protection locked="0"/>
    </xf>
    <xf numFmtId="0" fontId="2" fillId="8" borderId="24" xfId="0" applyFont="1" applyFill="1" applyBorder="1" applyAlignment="1" applyProtection="1">
      <alignment horizontal="center" wrapText="1"/>
    </xf>
    <xf numFmtId="0" fontId="2" fillId="8" borderId="25" xfId="0" applyFont="1" applyFill="1" applyBorder="1" applyAlignment="1" applyProtection="1">
      <alignment horizontal="center" wrapText="1"/>
    </xf>
    <xf numFmtId="0" fontId="2" fillId="8" borderId="26" xfId="0" applyFont="1" applyFill="1" applyBorder="1" applyAlignment="1" applyProtection="1">
      <alignment horizontal="center" wrapText="1"/>
    </xf>
    <xf numFmtId="0" fontId="2" fillId="8" borderId="14" xfId="0" applyFont="1" applyFill="1" applyBorder="1" applyAlignment="1" applyProtection="1">
      <alignment horizontal="left"/>
    </xf>
    <xf numFmtId="0" fontId="0" fillId="8" borderId="15" xfId="0" applyFill="1" applyBorder="1" applyAlignment="1" applyProtection="1">
      <alignment horizontal="left"/>
    </xf>
    <xf numFmtId="0" fontId="0" fillId="8" borderId="16" xfId="0" applyFill="1" applyBorder="1" applyAlignment="1" applyProtection="1">
      <alignment horizontal="left"/>
    </xf>
    <xf numFmtId="0" fontId="0" fillId="5" borderId="34" xfId="0" applyFill="1" applyBorder="1" applyAlignment="1" applyProtection="1">
      <alignment horizontal="left" vertical="top"/>
      <protection locked="0"/>
    </xf>
    <xf numFmtId="0" fontId="0" fillId="5" borderId="33" xfId="0" applyFill="1" applyBorder="1" applyAlignment="1" applyProtection="1">
      <alignment horizontal="left" vertical="top"/>
      <protection locked="0"/>
    </xf>
    <xf numFmtId="0" fontId="0" fillId="5" borderId="18" xfId="0" applyFill="1" applyBorder="1" applyAlignment="1" applyProtection="1">
      <alignment horizontal="left" vertical="top"/>
      <protection locked="0"/>
    </xf>
    <xf numFmtId="0" fontId="0" fillId="5" borderId="35" xfId="0" applyFill="1" applyBorder="1" applyAlignment="1" applyProtection="1">
      <alignment horizontal="left" vertical="top"/>
      <protection locked="0"/>
    </xf>
    <xf numFmtId="0" fontId="0" fillId="5" borderId="0" xfId="0" applyFill="1" applyBorder="1" applyAlignment="1" applyProtection="1">
      <alignment horizontal="left" vertical="top"/>
      <protection locked="0"/>
    </xf>
    <xf numFmtId="0" fontId="0" fillId="5" borderId="36" xfId="0" applyFill="1" applyBorder="1" applyAlignment="1" applyProtection="1">
      <alignment horizontal="left" vertical="top"/>
      <protection locked="0"/>
    </xf>
    <xf numFmtId="0" fontId="0" fillId="5" borderId="17" xfId="0" applyFill="1" applyBorder="1" applyAlignment="1" applyProtection="1">
      <alignment horizontal="left" vertical="top"/>
      <protection locked="0"/>
    </xf>
    <xf numFmtId="0" fontId="0" fillId="5" borderId="30" xfId="0" applyFill="1" applyBorder="1" applyAlignment="1" applyProtection="1">
      <alignment horizontal="left" vertical="top"/>
      <protection locked="0"/>
    </xf>
    <xf numFmtId="0" fontId="0" fillId="5" borderId="21" xfId="0" applyFill="1" applyBorder="1" applyAlignment="1" applyProtection="1">
      <alignment horizontal="left" vertical="top"/>
      <protection locked="0"/>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7" borderId="14" xfId="0" applyFont="1" applyFill="1" applyBorder="1" applyAlignment="1" applyProtection="1">
      <alignment horizontal="center"/>
    </xf>
    <xf numFmtId="0" fontId="2" fillId="7" borderId="15" xfId="0" applyFont="1" applyFill="1" applyBorder="1" applyAlignment="1" applyProtection="1">
      <alignment horizontal="center"/>
    </xf>
    <xf numFmtId="0" fontId="2" fillId="7" borderId="16" xfId="0" applyFont="1" applyFill="1" applyBorder="1" applyAlignment="1" applyProtection="1">
      <alignment horizontal="center"/>
    </xf>
    <xf numFmtId="0" fontId="2" fillId="6" borderId="19" xfId="0" applyFont="1" applyFill="1" applyBorder="1" applyAlignment="1" applyProtection="1">
      <alignment horizontal="left"/>
    </xf>
    <xf numFmtId="0" fontId="2" fillId="6" borderId="31" xfId="0" applyFont="1" applyFill="1" applyBorder="1" applyAlignment="1" applyProtection="1">
      <alignment horizontal="left"/>
    </xf>
    <xf numFmtId="0" fontId="2" fillId="6" borderId="32" xfId="0" applyFont="1" applyFill="1" applyBorder="1" applyAlignment="1" applyProtection="1">
      <alignment horizontal="left"/>
    </xf>
    <xf numFmtId="0" fontId="2" fillId="7" borderId="38" xfId="0" applyFont="1" applyFill="1" applyBorder="1" applyAlignment="1" applyProtection="1">
      <alignment horizontal="center"/>
    </xf>
  </cellXfs>
  <cellStyles count="3">
    <cellStyle name="Comma" xfId="1" builtinId="3"/>
    <cellStyle name="Normal" xfId="0" builtinId="0"/>
    <cellStyle name="Normal 2" xfId="2"/>
  </cellStyles>
  <dxfs count="0"/>
  <tableStyles count="0" defaultTableStyle="TableStyleMedium2" defaultPivotStyle="PivotStyleLight16"/>
  <colors>
    <mruColors>
      <color rgb="FFBFBFBF"/>
      <color rgb="FF79DCFF"/>
      <color rgb="FFA9D08E"/>
      <color rgb="FFFFB3B3"/>
      <color rgb="FFA7E8FF"/>
      <color rgb="FFC59EE2"/>
      <color rgb="FFC9A6E4"/>
      <color rgb="FF9751CB"/>
      <color rgb="FFFF797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heetViews>
  <sheetFormatPr defaultRowHeight="15" x14ac:dyDescent="0.25"/>
  <cols>
    <col min="1" max="1" width="78.85546875" style="4" customWidth="1"/>
    <col min="2" max="2" width="32.140625" style="4" customWidth="1"/>
    <col min="3" max="192" width="9.140625" style="4"/>
    <col min="193" max="193" width="7.85546875" style="4" customWidth="1"/>
    <col min="194" max="194" width="6.140625" style="4" customWidth="1"/>
    <col min="195" max="195" width="7" style="4" customWidth="1"/>
    <col min="196" max="198" width="7.5703125" style="4" customWidth="1"/>
    <col min="199" max="199" width="6.5703125" style="4" customWidth="1"/>
    <col min="200" max="200" width="18.7109375" style="4" customWidth="1"/>
    <col min="201" max="201" width="10.42578125" style="4" customWidth="1"/>
    <col min="202" max="202" width="14.85546875" style="4" customWidth="1"/>
    <col min="203" max="16384" width="9.140625" style="4"/>
  </cols>
  <sheetData>
    <row r="1" spans="1:1" x14ac:dyDescent="0.25">
      <c r="A1" s="1" t="s">
        <v>35</v>
      </c>
    </row>
    <row r="2" spans="1:1" ht="15.75" thickBot="1" x14ac:dyDescent="0.3">
      <c r="A2" s="1" t="s">
        <v>49</v>
      </c>
    </row>
    <row r="3" spans="1:1" ht="21.75" thickBot="1" x14ac:dyDescent="0.4">
      <c r="A3" s="5" t="s">
        <v>0</v>
      </c>
    </row>
    <row r="4" spans="1:1" ht="30" customHeight="1" x14ac:dyDescent="0.25">
      <c r="A4" s="48" t="s">
        <v>42</v>
      </c>
    </row>
    <row r="5" spans="1:1" ht="30" x14ac:dyDescent="0.25">
      <c r="A5" s="8" t="s">
        <v>8</v>
      </c>
    </row>
    <row r="6" spans="1:1" ht="30" customHeight="1" x14ac:dyDescent="0.25">
      <c r="A6" s="8" t="s">
        <v>50</v>
      </c>
    </row>
    <row r="7" spans="1:1" ht="45" customHeight="1" x14ac:dyDescent="0.25">
      <c r="A7" s="12" t="s">
        <v>9</v>
      </c>
    </row>
    <row r="8" spans="1:1" ht="45" x14ac:dyDescent="0.25">
      <c r="A8" s="13" t="s">
        <v>10</v>
      </c>
    </row>
    <row r="9" spans="1:1" ht="60" customHeight="1" x14ac:dyDescent="0.25">
      <c r="A9" s="8" t="s">
        <v>43</v>
      </c>
    </row>
  </sheetData>
  <sheetProtection algorithmName="SHA-512" hashValue="FIPyMqh+7wCKH+6qvnR318KMNtEM8rIzFE816eE//sa/VdEo3qoL7d7CwzOtwrKULpkOLRXiKHF70x3MVCF1Yg==" saltValue="pA4YQuZK56OGryQ7k3xm3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12"/>
  <sheetViews>
    <sheetView showGridLines="0" zoomScaleNormal="100" workbookViewId="0">
      <selection activeCell="B4" sqref="B4:C4"/>
    </sheetView>
  </sheetViews>
  <sheetFormatPr defaultRowHeight="15" x14ac:dyDescent="0.25"/>
  <cols>
    <col min="1" max="1" width="22" style="4" customWidth="1"/>
    <col min="2" max="2" width="18.42578125" style="4" customWidth="1"/>
    <col min="3" max="3" width="15" style="4" customWidth="1"/>
    <col min="4" max="4" width="17.7109375" style="4" customWidth="1"/>
    <col min="5" max="5" width="13.7109375" style="4" customWidth="1"/>
    <col min="6" max="16384" width="9.140625" style="4"/>
  </cols>
  <sheetData>
    <row r="1" spans="1:7" x14ac:dyDescent="0.25">
      <c r="A1" s="1" t="str">
        <f>Instructions!A1</f>
        <v>State of Indiana,  RFP 18-035; Access Control System</v>
      </c>
      <c r="F1" s="6"/>
      <c r="G1" s="6"/>
    </row>
    <row r="2" spans="1:7" x14ac:dyDescent="0.25">
      <c r="A2" s="1" t="str">
        <f>Instructions!A2</f>
        <v>Cost Proposal - Attachment D - South Region</v>
      </c>
      <c r="B2" s="1"/>
      <c r="C2" s="1"/>
      <c r="D2" s="6"/>
      <c r="E2" s="6"/>
      <c r="F2" s="6"/>
      <c r="G2" s="6"/>
    </row>
    <row r="3" spans="1:7" ht="23.25" customHeight="1" thickBot="1" x14ac:dyDescent="0.4">
      <c r="A3" s="2" t="s">
        <v>5</v>
      </c>
      <c r="B3" s="1"/>
      <c r="C3" s="1"/>
      <c r="D3" s="6"/>
      <c r="E3" s="6"/>
      <c r="F3" s="6"/>
      <c r="G3" s="6"/>
    </row>
    <row r="4" spans="1:7" ht="15" customHeight="1" thickBot="1" x14ac:dyDescent="0.3">
      <c r="A4" s="3" t="s">
        <v>2</v>
      </c>
      <c r="B4" s="53"/>
      <c r="C4" s="54"/>
      <c r="D4" s="6"/>
      <c r="E4" s="6"/>
      <c r="F4" s="6"/>
      <c r="G4" s="6"/>
    </row>
    <row r="5" spans="1:7" ht="30" customHeight="1" thickBot="1" x14ac:dyDescent="0.3">
      <c r="A5" s="55" t="s">
        <v>7</v>
      </c>
      <c r="B5" s="56"/>
      <c r="C5" s="57"/>
    </row>
    <row r="6" spans="1:7" x14ac:dyDescent="0.25">
      <c r="A6" s="9" t="s">
        <v>6</v>
      </c>
      <c r="B6" s="58" t="s">
        <v>1</v>
      </c>
      <c r="C6" s="59"/>
    </row>
    <row r="7" spans="1:7" x14ac:dyDescent="0.25">
      <c r="A7" s="50" t="s">
        <v>45</v>
      </c>
      <c r="B7" s="67">
        <f>'Jasper - District 34'!D10</f>
        <v>0</v>
      </c>
      <c r="C7" s="68"/>
    </row>
    <row r="8" spans="1:7" x14ac:dyDescent="0.25">
      <c r="A8" s="49" t="s">
        <v>46</v>
      </c>
      <c r="B8" s="65">
        <f>'Evansville - District 35'!D10</f>
        <v>0</v>
      </c>
      <c r="C8" s="66"/>
    </row>
    <row r="9" spans="1:7" x14ac:dyDescent="0.25">
      <c r="A9" s="50" t="s">
        <v>47</v>
      </c>
      <c r="B9" s="67">
        <f>'Versailles - District 42'!D10</f>
        <v>0</v>
      </c>
      <c r="C9" s="68"/>
    </row>
    <row r="10" spans="1:7" x14ac:dyDescent="0.25">
      <c r="A10" s="49" t="s">
        <v>48</v>
      </c>
      <c r="B10" s="65">
        <f>'Sellersburg - District 45'!D10</f>
        <v>0</v>
      </c>
      <c r="C10" s="66"/>
    </row>
    <row r="11" spans="1:7" ht="15.75" thickBot="1" x14ac:dyDescent="0.3">
      <c r="A11" s="47" t="s">
        <v>41</v>
      </c>
      <c r="B11" s="60">
        <f>SUM(B7:C10)</f>
        <v>0</v>
      </c>
      <c r="C11" s="61"/>
    </row>
    <row r="12" spans="1:7" ht="30" customHeight="1" thickBot="1" x14ac:dyDescent="0.3">
      <c r="A12" s="62" t="s">
        <v>44</v>
      </c>
      <c r="B12" s="63"/>
      <c r="C12" s="64"/>
    </row>
  </sheetData>
  <sheetProtection algorithmName="SHA-512" hashValue="QToG9L87YjP0BMPkeUDsYd5fn9mF0pj88Yhjm69NKrlCukwo6FlPIbkz46Zmp1QmWmKxXS0jaLURbcmS4e8HjA==" saltValue="bSRS7TZvFVMtRoi1hkEupw==" spinCount="100000" sheet="1" objects="1" scenarios="1"/>
  <mergeCells count="9">
    <mergeCell ref="B4:C4"/>
    <mergeCell ref="A5:C5"/>
    <mergeCell ref="B6:C6"/>
    <mergeCell ref="B11:C11"/>
    <mergeCell ref="A12:C12"/>
    <mergeCell ref="B8:C8"/>
    <mergeCell ref="B9:C9"/>
    <mergeCell ref="B10:C10"/>
    <mergeCell ref="B7: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South Region</v>
      </c>
      <c r="B2" s="10"/>
      <c r="C2" s="10"/>
      <c r="D2" s="10"/>
      <c r="E2" s="6" t="s">
        <v>39</v>
      </c>
      <c r="F2" s="6"/>
    </row>
    <row r="3" spans="1:6" ht="23.25" customHeight="1" thickBot="1" x14ac:dyDescent="0.4">
      <c r="A3" s="11" t="str">
        <f ca="1">MID(CELL("filename", A1),FIND("]",CELL("filename",A1))+1,255)</f>
        <v>Jasper - District 34</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32</v>
      </c>
      <c r="B6" s="90"/>
      <c r="C6" s="91"/>
      <c r="D6" s="36" t="s">
        <v>30</v>
      </c>
    </row>
    <row r="7" spans="1:6" x14ac:dyDescent="0.25">
      <c r="A7" s="92" t="s">
        <v>37</v>
      </c>
      <c r="B7" s="93"/>
      <c r="C7" s="94"/>
      <c r="D7" s="34">
        <f>D33</f>
        <v>0</v>
      </c>
    </row>
    <row r="8" spans="1:6" x14ac:dyDescent="0.25">
      <c r="A8" s="25" t="s">
        <v>3</v>
      </c>
      <c r="B8" s="26"/>
      <c r="C8" s="27"/>
      <c r="D8" s="43"/>
    </row>
    <row r="9" spans="1:6" x14ac:dyDescent="0.25">
      <c r="A9" s="25" t="s">
        <v>4</v>
      </c>
      <c r="B9" s="26"/>
      <c r="C9" s="27"/>
      <c r="D9" s="43"/>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95" t="s">
        <v>27</v>
      </c>
      <c r="B12" s="95" t="s">
        <v>28</v>
      </c>
      <c r="C12" s="95" t="s">
        <v>31</v>
      </c>
      <c r="D12" s="95" t="s">
        <v>30</v>
      </c>
    </row>
    <row r="13" spans="1:6" x14ac:dyDescent="0.25">
      <c r="A13" s="35" t="s">
        <v>53</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51</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52</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1" t="s">
        <v>33</v>
      </c>
      <c r="B35" s="72"/>
      <c r="C35" s="72"/>
      <c r="D35" s="73"/>
    </row>
    <row r="36" spans="1:4" ht="15.75" thickBot="1" x14ac:dyDescent="0.3">
      <c r="A36" s="51" t="s">
        <v>27</v>
      </c>
      <c r="B36" s="36" t="s">
        <v>28</v>
      </c>
      <c r="C36" s="36" t="s">
        <v>29</v>
      </c>
      <c r="D36" s="52"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74" t="s">
        <v>25</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muFsWO1sLU4PRHWGMiGkZ4prmjc6Ik3Or5jXRQdtsLqffR9646doTCNn+jYUyl/yF/WgL+XTygUdj5CB9o8nWA==" saltValue="KxWaI4Romg9dk0bJGgFMYA==" spinCount="100000" sheet="1" objects="1" scenarios="1"/>
  <mergeCells count="7">
    <mergeCell ref="C4:D4"/>
    <mergeCell ref="A10:C10"/>
    <mergeCell ref="A6:C6"/>
    <mergeCell ref="A7:C7"/>
    <mergeCell ref="A35:D35"/>
    <mergeCell ref="A55:D55"/>
    <mergeCell ref="A56:D6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South Region</v>
      </c>
      <c r="B2" s="10"/>
      <c r="C2" s="10"/>
      <c r="D2" s="10"/>
      <c r="E2" s="6" t="s">
        <v>39</v>
      </c>
      <c r="F2" s="6"/>
    </row>
    <row r="3" spans="1:6" ht="23.25" customHeight="1" thickBot="1" x14ac:dyDescent="0.4">
      <c r="A3" s="11" t="str">
        <f ca="1">MID(CELL("filename", A1),FIND("]",CELL("filename",A1))+1,255)</f>
        <v>Evansville - District 35</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32</v>
      </c>
      <c r="B6" s="90"/>
      <c r="C6" s="91"/>
      <c r="D6" s="36" t="s">
        <v>30</v>
      </c>
    </row>
    <row r="7" spans="1:6" x14ac:dyDescent="0.25">
      <c r="A7" s="92" t="s">
        <v>37</v>
      </c>
      <c r="B7" s="93"/>
      <c r="C7" s="94"/>
      <c r="D7" s="34">
        <f>D33</f>
        <v>0</v>
      </c>
    </row>
    <row r="8" spans="1:6" x14ac:dyDescent="0.25">
      <c r="A8" s="25" t="s">
        <v>3</v>
      </c>
      <c r="B8" s="26"/>
      <c r="C8" s="27"/>
      <c r="D8" s="43"/>
    </row>
    <row r="9" spans="1:6" x14ac:dyDescent="0.25">
      <c r="A9" s="25" t="s">
        <v>4</v>
      </c>
      <c r="B9" s="26"/>
      <c r="C9" s="27"/>
      <c r="D9" s="43"/>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95" t="s">
        <v>27</v>
      </c>
      <c r="B12" s="95" t="s">
        <v>28</v>
      </c>
      <c r="C12" s="95" t="s">
        <v>31</v>
      </c>
      <c r="D12" s="95" t="s">
        <v>30</v>
      </c>
    </row>
    <row r="13" spans="1:6" x14ac:dyDescent="0.25">
      <c r="A13" s="35" t="s">
        <v>53</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51</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52</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1" t="s">
        <v>33</v>
      </c>
      <c r="B35" s="72"/>
      <c r="C35" s="72"/>
      <c r="D35" s="73"/>
    </row>
    <row r="36" spans="1:4" ht="15.75" thickBot="1" x14ac:dyDescent="0.3">
      <c r="A36" s="51" t="s">
        <v>27</v>
      </c>
      <c r="B36" s="36" t="s">
        <v>28</v>
      </c>
      <c r="C36" s="36" t="s">
        <v>29</v>
      </c>
      <c r="D36" s="52"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74" t="s">
        <v>25</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sC3XSHdwnZ/OsivNjVaWAiTUf3BPlD8ghBBLjqmAy5FW9H5kQlMjYrCTdKUOqmIxmRZ7e3mBaQMT19gmachtnQ==" saltValue="vPvcfqjsL+jO3Dih8vHj/g=="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South Region</v>
      </c>
      <c r="B2" s="10"/>
      <c r="C2" s="10"/>
      <c r="D2" s="10"/>
      <c r="E2" s="6" t="s">
        <v>39</v>
      </c>
      <c r="F2" s="6"/>
    </row>
    <row r="3" spans="1:6" ht="23.25" customHeight="1" thickBot="1" x14ac:dyDescent="0.4">
      <c r="A3" s="11" t="str">
        <f ca="1">MID(CELL("filename", A1),FIND("]",CELL("filename",A1))+1,255)</f>
        <v>Versailles - District 42</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32</v>
      </c>
      <c r="B6" s="90"/>
      <c r="C6" s="91"/>
      <c r="D6" s="36" t="s">
        <v>30</v>
      </c>
    </row>
    <row r="7" spans="1:6" x14ac:dyDescent="0.25">
      <c r="A7" s="92" t="s">
        <v>37</v>
      </c>
      <c r="B7" s="93"/>
      <c r="C7" s="94"/>
      <c r="D7" s="34">
        <f>D33</f>
        <v>0</v>
      </c>
    </row>
    <row r="8" spans="1:6" x14ac:dyDescent="0.25">
      <c r="A8" s="25" t="s">
        <v>3</v>
      </c>
      <c r="B8" s="26"/>
      <c r="C8" s="27"/>
      <c r="D8" s="43"/>
    </row>
    <row r="9" spans="1:6" x14ac:dyDescent="0.25">
      <c r="A9" s="25" t="s">
        <v>4</v>
      </c>
      <c r="B9" s="26"/>
      <c r="C9" s="27"/>
      <c r="D9" s="43"/>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95" t="s">
        <v>27</v>
      </c>
      <c r="B12" s="95" t="s">
        <v>28</v>
      </c>
      <c r="C12" s="95" t="s">
        <v>31</v>
      </c>
      <c r="D12" s="95" t="s">
        <v>30</v>
      </c>
    </row>
    <row r="13" spans="1:6" x14ac:dyDescent="0.25">
      <c r="A13" s="35" t="s">
        <v>53</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51</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52</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1" t="s">
        <v>33</v>
      </c>
      <c r="B35" s="72"/>
      <c r="C35" s="72"/>
      <c r="D35" s="73"/>
    </row>
    <row r="36" spans="1:4" ht="15.75" thickBot="1" x14ac:dyDescent="0.3">
      <c r="A36" s="51" t="s">
        <v>27</v>
      </c>
      <c r="B36" s="36" t="s">
        <v>28</v>
      </c>
      <c r="C36" s="36" t="s">
        <v>29</v>
      </c>
      <c r="D36" s="52"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74" t="s">
        <v>25</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1U6K62R10QI5zDjqnnvoBHJ5yK4bkX87yfmKaa7ERO7HdgXOxt0KGl/n+4QJqDMgjN9PQ8MuPKOQF3H3y02dJw==" saltValue="vBH6gyAAMiOjrsfw/4Zgdw=="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38</v>
      </c>
      <c r="F1" s="6"/>
    </row>
    <row r="2" spans="1:6" x14ac:dyDescent="0.25">
      <c r="A2" s="10" t="str">
        <f>Instructions!A2</f>
        <v>Cost Proposal - Attachment D - South Region</v>
      </c>
      <c r="B2" s="10"/>
      <c r="C2" s="10"/>
      <c r="D2" s="10"/>
      <c r="E2" s="6" t="s">
        <v>39</v>
      </c>
      <c r="F2" s="6"/>
    </row>
    <row r="3" spans="1:6" ht="23.25" customHeight="1" thickBot="1" x14ac:dyDescent="0.4">
      <c r="A3" s="11" t="str">
        <f ca="1">MID(CELL("filename", A1),FIND("]",CELL("filename",A1))+1,255)</f>
        <v>Sellersburg - District 45</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32</v>
      </c>
      <c r="B6" s="90"/>
      <c r="C6" s="91"/>
      <c r="D6" s="36" t="s">
        <v>30</v>
      </c>
    </row>
    <row r="7" spans="1:6" x14ac:dyDescent="0.25">
      <c r="A7" s="92" t="s">
        <v>37</v>
      </c>
      <c r="B7" s="93"/>
      <c r="C7" s="94"/>
      <c r="D7" s="34">
        <f>D33</f>
        <v>0</v>
      </c>
    </row>
    <row r="8" spans="1:6" x14ac:dyDescent="0.25">
      <c r="A8" s="25" t="s">
        <v>3</v>
      </c>
      <c r="B8" s="26"/>
      <c r="C8" s="27"/>
      <c r="D8" s="43"/>
    </row>
    <row r="9" spans="1:6" x14ac:dyDescent="0.25">
      <c r="A9" s="25" t="s">
        <v>4</v>
      </c>
      <c r="B9" s="26"/>
      <c r="C9" s="27"/>
      <c r="D9" s="43"/>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95" t="s">
        <v>27</v>
      </c>
      <c r="B12" s="95" t="s">
        <v>28</v>
      </c>
      <c r="C12" s="95" t="s">
        <v>31</v>
      </c>
      <c r="D12" s="95" t="s">
        <v>30</v>
      </c>
    </row>
    <row r="13" spans="1:6" x14ac:dyDescent="0.25">
      <c r="A13" s="35" t="s">
        <v>53</v>
      </c>
      <c r="B13" s="28"/>
      <c r="C13" s="29"/>
      <c r="D13" s="30">
        <f>C13*B13</f>
        <v>0</v>
      </c>
    </row>
    <row r="14" spans="1:6" x14ac:dyDescent="0.25">
      <c r="A14" s="31" t="s">
        <v>11</v>
      </c>
      <c r="B14" s="32"/>
      <c r="C14" s="33"/>
      <c r="D14" s="34">
        <f>C14*B14</f>
        <v>0</v>
      </c>
    </row>
    <row r="15" spans="1:6" x14ac:dyDescent="0.25">
      <c r="A15" s="31" t="s">
        <v>34</v>
      </c>
      <c r="B15" s="32"/>
      <c r="C15" s="33"/>
      <c r="D15" s="34">
        <f>C15*B15</f>
        <v>0</v>
      </c>
    </row>
    <row r="16" spans="1:6" x14ac:dyDescent="0.25">
      <c r="A16" s="20" t="s">
        <v>12</v>
      </c>
      <c r="B16" s="17"/>
      <c r="C16" s="18"/>
      <c r="D16" s="19">
        <f>C16*B16</f>
        <v>0</v>
      </c>
    </row>
    <row r="17" spans="1:4" ht="30" x14ac:dyDescent="0.25">
      <c r="A17" s="39" t="s">
        <v>13</v>
      </c>
      <c r="B17" s="17"/>
      <c r="C17" s="18"/>
      <c r="D17" s="19">
        <f t="shared" ref="D17:D32" si="0">C17*B17</f>
        <v>0</v>
      </c>
    </row>
    <row r="18" spans="1:4" x14ac:dyDescent="0.25">
      <c r="A18" s="20" t="s">
        <v>40</v>
      </c>
      <c r="B18" s="17"/>
      <c r="C18" s="18"/>
      <c r="D18" s="19">
        <f t="shared" si="0"/>
        <v>0</v>
      </c>
    </row>
    <row r="19" spans="1:4" x14ac:dyDescent="0.25">
      <c r="A19" s="20" t="s">
        <v>14</v>
      </c>
      <c r="B19" s="17"/>
      <c r="C19" s="18"/>
      <c r="D19" s="19">
        <f t="shared" si="0"/>
        <v>0</v>
      </c>
    </row>
    <row r="20" spans="1:4" ht="15" customHeight="1" x14ac:dyDescent="0.25">
      <c r="A20" s="39" t="s">
        <v>15</v>
      </c>
      <c r="B20" s="17"/>
      <c r="C20" s="18"/>
      <c r="D20" s="19">
        <f t="shared" si="0"/>
        <v>0</v>
      </c>
    </row>
    <row r="21" spans="1:4" x14ac:dyDescent="0.25">
      <c r="A21" s="20" t="s">
        <v>16</v>
      </c>
      <c r="B21" s="17"/>
      <c r="C21" s="18"/>
      <c r="D21" s="19">
        <f t="shared" si="0"/>
        <v>0</v>
      </c>
    </row>
    <row r="22" spans="1:4" x14ac:dyDescent="0.25">
      <c r="A22" s="20" t="s">
        <v>17</v>
      </c>
      <c r="B22" s="17"/>
      <c r="C22" s="18"/>
      <c r="D22" s="19">
        <f t="shared" si="0"/>
        <v>0</v>
      </c>
    </row>
    <row r="23" spans="1:4" ht="15" customHeight="1" x14ac:dyDescent="0.25">
      <c r="A23" s="39" t="s">
        <v>18</v>
      </c>
      <c r="B23" s="17"/>
      <c r="C23" s="18"/>
      <c r="D23" s="19">
        <f t="shared" si="0"/>
        <v>0</v>
      </c>
    </row>
    <row r="24" spans="1:4" x14ac:dyDescent="0.25">
      <c r="A24" s="20" t="s">
        <v>19</v>
      </c>
      <c r="B24" s="17"/>
      <c r="C24" s="18"/>
      <c r="D24" s="19">
        <f t="shared" si="0"/>
        <v>0</v>
      </c>
    </row>
    <row r="25" spans="1:4" ht="15" customHeight="1" x14ac:dyDescent="0.25">
      <c r="A25" s="39" t="s">
        <v>51</v>
      </c>
      <c r="B25" s="17"/>
      <c r="C25" s="18"/>
      <c r="D25" s="19">
        <f t="shared" si="0"/>
        <v>0</v>
      </c>
    </row>
    <row r="26" spans="1:4" ht="15" customHeight="1" x14ac:dyDescent="0.25">
      <c r="A26" s="21" t="s">
        <v>20</v>
      </c>
      <c r="B26" s="17"/>
      <c r="C26" s="18"/>
      <c r="D26" s="19">
        <f t="shared" si="0"/>
        <v>0</v>
      </c>
    </row>
    <row r="27" spans="1:4" ht="15" customHeight="1" x14ac:dyDescent="0.25">
      <c r="A27" s="21" t="s">
        <v>21</v>
      </c>
      <c r="B27" s="17"/>
      <c r="C27" s="18"/>
      <c r="D27" s="19">
        <f t="shared" si="0"/>
        <v>0</v>
      </c>
    </row>
    <row r="28" spans="1:4" x14ac:dyDescent="0.25">
      <c r="A28" s="20" t="s">
        <v>22</v>
      </c>
      <c r="B28" s="17"/>
      <c r="C28" s="18"/>
      <c r="D28" s="19">
        <f t="shared" si="0"/>
        <v>0</v>
      </c>
    </row>
    <row r="29" spans="1:4" x14ac:dyDescent="0.25">
      <c r="A29" s="20" t="s">
        <v>23</v>
      </c>
      <c r="B29" s="17"/>
      <c r="C29" s="18"/>
      <c r="D29" s="19">
        <f t="shared" si="0"/>
        <v>0</v>
      </c>
    </row>
    <row r="30" spans="1:4" ht="15" customHeight="1" x14ac:dyDescent="0.25">
      <c r="A30" s="21" t="s">
        <v>52</v>
      </c>
      <c r="B30" s="17"/>
      <c r="C30" s="18"/>
      <c r="D30" s="19">
        <f t="shared" si="0"/>
        <v>0</v>
      </c>
    </row>
    <row r="31" spans="1:4" x14ac:dyDescent="0.25">
      <c r="A31" s="20" t="s">
        <v>24</v>
      </c>
      <c r="B31" s="17"/>
      <c r="C31" s="18"/>
      <c r="D31" s="19">
        <f t="shared" si="0"/>
        <v>0</v>
      </c>
    </row>
    <row r="32" spans="1:4" ht="15.75" thickBot="1" x14ac:dyDescent="0.3">
      <c r="A32" s="42" t="s">
        <v>36</v>
      </c>
      <c r="B32" s="22"/>
      <c r="C32" s="23"/>
      <c r="D32" s="24">
        <f t="shared" si="0"/>
        <v>0</v>
      </c>
    </row>
    <row r="33" spans="1:4" ht="15.75" thickBot="1" x14ac:dyDescent="0.3">
      <c r="C33" s="40" t="s">
        <v>26</v>
      </c>
      <c r="D33" s="41">
        <f>SUM(D13:D32)</f>
        <v>0</v>
      </c>
    </row>
    <row r="34" spans="1:4" ht="6" customHeight="1" thickBot="1" x14ac:dyDescent="0.3"/>
    <row r="35" spans="1:4" ht="30" customHeight="1" thickBot="1" x14ac:dyDescent="0.3">
      <c r="A35" s="71" t="s">
        <v>33</v>
      </c>
      <c r="B35" s="72"/>
      <c r="C35" s="72"/>
      <c r="D35" s="73"/>
    </row>
    <row r="36" spans="1:4" ht="15.75" thickBot="1" x14ac:dyDescent="0.3">
      <c r="A36" s="51" t="s">
        <v>27</v>
      </c>
      <c r="B36" s="36" t="s">
        <v>28</v>
      </c>
      <c r="C36" s="36" t="s">
        <v>29</v>
      </c>
      <c r="D36" s="52" t="s">
        <v>30</v>
      </c>
    </row>
    <row r="37" spans="1:4" x14ac:dyDescent="0.25">
      <c r="A37" s="44"/>
      <c r="B37" s="28"/>
      <c r="C37" s="29"/>
      <c r="D37" s="30">
        <f t="shared" ref="D37:D52" si="1">C37*B37</f>
        <v>0</v>
      </c>
    </row>
    <row r="38" spans="1:4" x14ac:dyDescent="0.25">
      <c r="A38" s="45"/>
      <c r="B38" s="17"/>
      <c r="C38" s="18"/>
      <c r="D38" s="19">
        <f t="shared" si="1"/>
        <v>0</v>
      </c>
    </row>
    <row r="39" spans="1:4" x14ac:dyDescent="0.25">
      <c r="A39" s="45"/>
      <c r="B39" s="17"/>
      <c r="C39" s="18"/>
      <c r="D39" s="19">
        <f t="shared" si="1"/>
        <v>0</v>
      </c>
    </row>
    <row r="40" spans="1:4" x14ac:dyDescent="0.25">
      <c r="A40" s="45"/>
      <c r="B40" s="17"/>
      <c r="C40" s="18"/>
      <c r="D40" s="19">
        <f t="shared" si="1"/>
        <v>0</v>
      </c>
    </row>
    <row r="41" spans="1:4" x14ac:dyDescent="0.25">
      <c r="A41" s="45"/>
      <c r="B41" s="17"/>
      <c r="C41" s="18"/>
      <c r="D41" s="19">
        <f t="shared" si="1"/>
        <v>0</v>
      </c>
    </row>
    <row r="42" spans="1:4" x14ac:dyDescent="0.25">
      <c r="A42" s="45"/>
      <c r="B42" s="17"/>
      <c r="C42" s="18"/>
      <c r="D42" s="19">
        <f t="shared" si="1"/>
        <v>0</v>
      </c>
    </row>
    <row r="43" spans="1:4" x14ac:dyDescent="0.25">
      <c r="A43" s="45"/>
      <c r="B43" s="17"/>
      <c r="C43" s="18"/>
      <c r="D43" s="19">
        <f t="shared" si="1"/>
        <v>0</v>
      </c>
    </row>
    <row r="44" spans="1:4" x14ac:dyDescent="0.25">
      <c r="A44" s="45"/>
      <c r="B44" s="17"/>
      <c r="C44" s="18"/>
      <c r="D44" s="19">
        <f t="shared" si="1"/>
        <v>0</v>
      </c>
    </row>
    <row r="45" spans="1:4" x14ac:dyDescent="0.25">
      <c r="A45" s="45"/>
      <c r="B45" s="17"/>
      <c r="C45" s="18"/>
      <c r="D45" s="19">
        <f t="shared" si="1"/>
        <v>0</v>
      </c>
    </row>
    <row r="46" spans="1:4" x14ac:dyDescent="0.25">
      <c r="A46" s="45"/>
      <c r="B46" s="17"/>
      <c r="C46" s="18"/>
      <c r="D46" s="19">
        <f t="shared" si="1"/>
        <v>0</v>
      </c>
    </row>
    <row r="47" spans="1:4" x14ac:dyDescent="0.25">
      <c r="A47" s="45"/>
      <c r="B47" s="17"/>
      <c r="C47" s="18"/>
      <c r="D47" s="19">
        <f t="shared" si="1"/>
        <v>0</v>
      </c>
    </row>
    <row r="48" spans="1:4" x14ac:dyDescent="0.25">
      <c r="A48" s="45"/>
      <c r="B48" s="17"/>
      <c r="C48" s="18"/>
      <c r="D48" s="19">
        <f t="shared" si="1"/>
        <v>0</v>
      </c>
    </row>
    <row r="49" spans="1:4" x14ac:dyDescent="0.25">
      <c r="A49" s="45"/>
      <c r="B49" s="17"/>
      <c r="C49" s="18"/>
      <c r="D49" s="19">
        <f t="shared" si="1"/>
        <v>0</v>
      </c>
    </row>
    <row r="50" spans="1:4" x14ac:dyDescent="0.25">
      <c r="A50" s="45"/>
      <c r="B50" s="17"/>
      <c r="C50" s="18"/>
      <c r="D50" s="19">
        <f t="shared" si="1"/>
        <v>0</v>
      </c>
    </row>
    <row r="51" spans="1:4" x14ac:dyDescent="0.25">
      <c r="A51" s="45"/>
      <c r="B51" s="17"/>
      <c r="C51" s="18"/>
      <c r="D51" s="19">
        <f t="shared" si="1"/>
        <v>0</v>
      </c>
    </row>
    <row r="52" spans="1:4" ht="15.75" thickBot="1" x14ac:dyDescent="0.3">
      <c r="A52" s="46"/>
      <c r="B52" s="22"/>
      <c r="C52" s="23"/>
      <c r="D52" s="24">
        <f t="shared" si="1"/>
        <v>0</v>
      </c>
    </row>
    <row r="53" spans="1:4" ht="15.75" thickBot="1" x14ac:dyDescent="0.3">
      <c r="C53" s="37" t="s">
        <v>26</v>
      </c>
      <c r="D53" s="38">
        <f>SUM(D35:D51)</f>
        <v>0</v>
      </c>
    </row>
    <row r="54" spans="1:4" ht="6" customHeight="1" thickBot="1" x14ac:dyDescent="0.3"/>
    <row r="55" spans="1:4" ht="15.75" thickBot="1" x14ac:dyDescent="0.3">
      <c r="A55" s="74" t="s">
        <v>25</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NLw54P3i6IjaeL0yPFTkkNxSoy3Vddnqk92eK3lTmLu5X/WbvaO1MJiVXwv3D6NiZ+OdiFjScbkXnf7VgauPnQ==" saltValue="dV6OGQ9pOU5J3nG5btc47w=="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Summary</vt:lpstr>
      <vt:lpstr>Jasper - District 34</vt:lpstr>
      <vt:lpstr>Evansville - District 35</vt:lpstr>
      <vt:lpstr>Versailles - District 42</vt:lpstr>
      <vt:lpstr>Sellersburg - District 45</vt:lpstr>
      <vt:lpstr>'Evansville - District 35'!YES</vt:lpstr>
      <vt:lpstr>'Sellersburg - District 45'!YES</vt:lpstr>
      <vt:lpstr>YES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Mayfield, Jennifer E</dc:creator>
  <cp:lastModifiedBy>Mayfield, Jennifer E</cp:lastModifiedBy>
  <cp:lastPrinted>2017-11-16T20:10:51Z</cp:lastPrinted>
  <dcterms:created xsi:type="dcterms:W3CDTF">2016-03-07T15:01:00Z</dcterms:created>
  <dcterms:modified xsi:type="dcterms:W3CDTF">2017-11-28T17:56:01Z</dcterms:modified>
</cp:coreProperties>
</file>